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ciliacion.banc\Desktop\CUENTAS POR PAGAR\2023\PAGOS A PROVEESORES 2023\Archivos protegidos\"/>
    </mc:Choice>
  </mc:AlternateContent>
  <bookViews>
    <workbookView xWindow="0" yWindow="0" windowWidth="21600" windowHeight="9645"/>
  </bookViews>
  <sheets>
    <sheet name="Table 1" sheetId="1" r:id="rId1"/>
  </sheets>
  <definedNames>
    <definedName name="_xlnm.Print_Area" localSheetId="0">'Table 1'!$B$1:$K$87</definedName>
  </definedNames>
  <calcPr calcId="152511"/>
</workbook>
</file>

<file path=xl/calcChain.xml><?xml version="1.0" encoding="utf-8"?>
<calcChain xmlns="http://schemas.openxmlformats.org/spreadsheetml/2006/main">
  <c r="I75" i="1" l="1"/>
  <c r="J75" i="1" s="1"/>
  <c r="J54" i="1"/>
  <c r="J74" i="1" l="1"/>
  <c r="J68" i="1"/>
  <c r="J60" i="1"/>
  <c r="J43" i="1"/>
  <c r="J38" i="1"/>
  <c r="J36" i="1"/>
  <c r="J35" i="1"/>
  <c r="J34" i="1"/>
  <c r="J67" i="1"/>
  <c r="J70" i="1"/>
  <c r="J73" i="1"/>
  <c r="J66" i="1"/>
  <c r="J64" i="1"/>
  <c r="J62" i="1"/>
  <c r="J42" i="1"/>
  <c r="J17" i="1"/>
  <c r="J57" i="1"/>
  <c r="J71" i="1"/>
  <c r="J69" i="1"/>
  <c r="J72" i="1" l="1"/>
  <c r="J49" i="1"/>
  <c r="J41" i="1"/>
  <c r="J37" i="1"/>
  <c r="J63" i="1"/>
  <c r="J65" i="1" l="1"/>
  <c r="J59" i="1"/>
  <c r="J53" i="1"/>
  <c r="J61" i="1" l="1"/>
  <c r="J33" i="1"/>
  <c r="J45" i="1"/>
  <c r="J32" i="1"/>
  <c r="J58" i="1"/>
  <c r="J56" i="1"/>
  <c r="J51" i="1"/>
  <c r="J52" i="1"/>
  <c r="J23" i="1"/>
  <c r="J22" i="1"/>
  <c r="J18" i="1"/>
  <c r="J26" i="1"/>
  <c r="J27" i="1"/>
  <c r="J19" i="1"/>
  <c r="J29" i="1"/>
  <c r="J25" i="1"/>
  <c r="J20" i="1"/>
  <c r="J21" i="1"/>
  <c r="J24" i="1"/>
  <c r="J28" i="1"/>
  <c r="J30" i="1"/>
  <c r="J55" i="1" l="1"/>
  <c r="J40" i="1"/>
  <c r="J44" i="1"/>
  <c r="J31" i="1"/>
  <c r="J48" i="1" l="1"/>
  <c r="J47" i="1"/>
  <c r="J50" i="1"/>
  <c r="J46" i="1"/>
  <c r="J39" i="1" l="1"/>
  <c r="H75" i="1" l="1"/>
  <c r="F75" i="1"/>
</calcChain>
</file>

<file path=xl/sharedStrings.xml><?xml version="1.0" encoding="utf-8"?>
<sst xmlns="http://schemas.openxmlformats.org/spreadsheetml/2006/main" count="311" uniqueCount="138">
  <si>
    <t>Cuerpo Especializado en Seguridad Aeroportuaria y de la Aviación Civil, CESAC.</t>
  </si>
  <si>
    <t>Pagos a Proveedores</t>
  </si>
  <si>
    <t>Fuente: Sistema de Informacion de la Gestion Financiera (SIGEF)</t>
  </si>
  <si>
    <t xml:space="preserve">  1er. Tte.Contadora, ERD.</t>
  </si>
  <si>
    <r>
      <rPr>
        <b/>
        <sz val="12"/>
        <color rgb="FFFFFFFF"/>
        <rFont val="Calibri"/>
        <family val="1"/>
      </rPr>
      <t>Total general</t>
    </r>
  </si>
  <si>
    <t xml:space="preserve"> </t>
  </si>
  <si>
    <r>
      <rPr>
        <b/>
        <sz val="12"/>
        <color rgb="FFFFFFFF"/>
        <rFont val="Calibri"/>
        <family val="2"/>
      </rPr>
      <t>PROVEEDOR</t>
    </r>
  </si>
  <si>
    <r>
      <rPr>
        <b/>
        <sz val="12"/>
        <color rgb="FFFFFFFF"/>
        <rFont val="Calibri"/>
        <family val="2"/>
      </rPr>
      <t>CONCEPTO</t>
    </r>
  </si>
  <si>
    <r>
      <rPr>
        <b/>
        <sz val="12"/>
        <color rgb="FFFFFFFF"/>
        <rFont val="Calibri"/>
        <family val="2"/>
      </rPr>
      <t>NCF FACTURA</t>
    </r>
  </si>
  <si>
    <r>
      <rPr>
        <b/>
        <sz val="12"/>
        <color rgb="FFFFFFFF"/>
        <rFont val="Calibri"/>
        <family val="2"/>
      </rPr>
      <t>FECHA DE FACTURA</t>
    </r>
  </si>
  <si>
    <r>
      <rPr>
        <b/>
        <sz val="12"/>
        <color rgb="FFFFFFFF"/>
        <rFont val="Calibri"/>
        <family val="2"/>
      </rPr>
      <t>MONTO FACTURADO</t>
    </r>
  </si>
  <si>
    <r>
      <rPr>
        <b/>
        <sz val="12"/>
        <color rgb="FFFFFFFF"/>
        <rFont val="Calibri"/>
        <family val="2"/>
      </rPr>
      <t>FECHA FIN DE FACTURA</t>
    </r>
  </si>
  <si>
    <r>
      <rPr>
        <b/>
        <sz val="12"/>
        <color rgb="FFFFFFFF"/>
        <rFont val="Calibri"/>
        <family val="2"/>
      </rPr>
      <t>MONTO PAGADO A LA FECHA</t>
    </r>
  </si>
  <si>
    <r>
      <rPr>
        <b/>
        <sz val="12"/>
        <color rgb="FFFFFFFF"/>
        <rFont val="Calibri"/>
        <family val="2"/>
      </rPr>
      <t>MONTO PENDIENTE</t>
    </r>
  </si>
  <si>
    <t>ESTADO (COMPLETO, PENDIENTE Y ATRASADO)</t>
  </si>
  <si>
    <t>Año 2023</t>
  </si>
  <si>
    <t xml:space="preserve">  Licda. MINIRALINI GARCÍA JIMÉNEZ</t>
  </si>
  <si>
    <t>Encargada De La División de Cuentas por Pagar del CESAC.</t>
  </si>
  <si>
    <t>Columbus Networs Dominicana, S.A.</t>
  </si>
  <si>
    <t>Servicio de telefonía sip-trunking.</t>
  </si>
  <si>
    <t>Orega Corporation, SRL.</t>
  </si>
  <si>
    <t>Corporación de Acueducto y Alcantarillado de Boca Chica.</t>
  </si>
  <si>
    <t>Servicio de agua potable.</t>
  </si>
  <si>
    <t>Delta Comercial, S.A.</t>
  </si>
  <si>
    <t>Alta Estrella, EIRL.</t>
  </si>
  <si>
    <t>Tiac Consultores, SRL.</t>
  </si>
  <si>
    <t>Servicio de soporte técnico del sistema SISA.</t>
  </si>
  <si>
    <t>Completo</t>
  </si>
  <si>
    <t>Soluciones Tecnológicas Empresariales, SRL.</t>
  </si>
  <si>
    <t>Alquiler de fotocopiadoras multifuncionales instaladas en las terminales aeroportuarias del país.</t>
  </si>
  <si>
    <t xml:space="preserve">Servicio de reparación y mantenimiento preventivo. </t>
  </si>
  <si>
    <t>Adquisición de fardos y botellones de agua.</t>
  </si>
  <si>
    <t>Cap Diamant Investments, SRL.</t>
  </si>
  <si>
    <t>General Gas Services, GSS, SRL.</t>
  </si>
  <si>
    <t>Adquisición de gas propano.</t>
  </si>
  <si>
    <t>Petromovil, S.A.</t>
  </si>
  <si>
    <t>Adquisición de combustible diesel regular.</t>
  </si>
  <si>
    <t>Octubre</t>
  </si>
  <si>
    <t>Fecha de registro: hasta el 31 de octubre del 2023</t>
  </si>
  <si>
    <t>Fecha de imputación hasta el 31 de octubre del 2023</t>
  </si>
  <si>
    <t>Abastecimientos Corporativos Sanchez Adón, SRL.</t>
  </si>
  <si>
    <t>Servicio de reparación y tapizado de sillones.</t>
  </si>
  <si>
    <t>B1500000392</t>
  </si>
  <si>
    <t>Renta de fotocopiadoras multifuncionales instaladas en la Sede Principal.</t>
  </si>
  <si>
    <t>B1500001356</t>
  </si>
  <si>
    <t>Compañía Dominicana de Teléfonos, S.A.</t>
  </si>
  <si>
    <t>Servicio de los teléfonos flota.</t>
  </si>
  <si>
    <t>E450000021209</t>
  </si>
  <si>
    <t>Servicio de los teléfonos alámbricos asignados a la institución.</t>
  </si>
  <si>
    <t>E450000021479</t>
  </si>
  <si>
    <t>Servicio de internet inalámbrico utilizados en el SIAGA-SECURITY.</t>
  </si>
  <si>
    <t>E450000021877</t>
  </si>
  <si>
    <t>Mytrak Technology, SRL.</t>
  </si>
  <si>
    <t>Servicio de GPS correspondiente a septiembre.</t>
  </si>
  <si>
    <t>B1500000143</t>
  </si>
  <si>
    <t>B1500001349</t>
  </si>
  <si>
    <t>JE Mercantil Ferretera, SRL.</t>
  </si>
  <si>
    <t>Adquisición de materiales de ferreteros.</t>
  </si>
  <si>
    <t>B1500000126</t>
  </si>
  <si>
    <t>Consultora Hanomas, SRL.</t>
  </si>
  <si>
    <t>Adquisición de baterías para radios motorola y bases de plaqueo.</t>
  </si>
  <si>
    <t>B1500000306</t>
  </si>
  <si>
    <t>Agua Planeta Azul C por A.</t>
  </si>
  <si>
    <t>B1500154181</t>
  </si>
  <si>
    <t>B1500154174</t>
  </si>
  <si>
    <t>B1500154179</t>
  </si>
  <si>
    <t>B1500154175</t>
  </si>
  <si>
    <t>B1500154172</t>
  </si>
  <si>
    <t>B1500154171</t>
  </si>
  <si>
    <t>B1500154176</t>
  </si>
  <si>
    <t>B1500154180</t>
  </si>
  <si>
    <t>B1500154170</t>
  </si>
  <si>
    <t>B1500154178</t>
  </si>
  <si>
    <t>B1500154177</t>
  </si>
  <si>
    <t>B1500154169</t>
  </si>
  <si>
    <t>B1500154173</t>
  </si>
  <si>
    <t>Servicio de GPS correspondiente a octubre.</t>
  </si>
  <si>
    <t>B1500000146</t>
  </si>
  <si>
    <t>Alquiler de autobús.</t>
  </si>
  <si>
    <t>B1500000120</t>
  </si>
  <si>
    <t>Adquisición de filtros, bujía y trampa de agua.</t>
  </si>
  <si>
    <t>B1500000393</t>
  </si>
  <si>
    <t>B1500000217</t>
  </si>
  <si>
    <t>B1500037600</t>
  </si>
  <si>
    <t>Servicio de internet primium provisional, utilizado en la Undecima Reunión del Grupo Regional Sobre Seguridad.</t>
  </si>
  <si>
    <t>E450000000180</t>
  </si>
  <si>
    <t>Servicio de internet dedicado fibra óptica.</t>
  </si>
  <si>
    <t>B1500004792</t>
  </si>
  <si>
    <t>Servicio de confección e instalación de cortinas venecianas.</t>
  </si>
  <si>
    <t>B1500000396</t>
  </si>
  <si>
    <t>B1500004901</t>
  </si>
  <si>
    <t>B1500006783</t>
  </si>
  <si>
    <t>B1500019082</t>
  </si>
  <si>
    <t>Adquisición de materiales gastables de oficina.</t>
  </si>
  <si>
    <t>B1500000008</t>
  </si>
  <si>
    <t>Adquisición de cámaras de seguridad.</t>
  </si>
  <si>
    <t>B1500000388</t>
  </si>
  <si>
    <t>HGP Radios Comunicaciones, SRL.</t>
  </si>
  <si>
    <t>Renta de espacio en Jamao e Isabel de Torrez.</t>
  </si>
  <si>
    <t>B1500000496</t>
  </si>
  <si>
    <t>Sofimac Technology Sote, SRL.</t>
  </si>
  <si>
    <t>Adquisición de etiquetas de seguridad y cintas de impresión.</t>
  </si>
  <si>
    <t>B1500000115</t>
  </si>
  <si>
    <t>B1500004876</t>
  </si>
  <si>
    <t>Nicoff Group, SRL.</t>
  </si>
  <si>
    <t>Adquisición de nevera y trituradora de papel.</t>
  </si>
  <si>
    <t>B1500000085</t>
  </si>
  <si>
    <t>Adquisición de equipos eléctricos.</t>
  </si>
  <si>
    <t>B1500000086</t>
  </si>
  <si>
    <t>Identificaciones JMB, SRL.</t>
  </si>
  <si>
    <t>Adquisición de cabezal de impresora datacard.</t>
  </si>
  <si>
    <t>B1500000796</t>
  </si>
  <si>
    <t>Adquisición de televisores y bases.</t>
  </si>
  <si>
    <t>B1500000066</t>
  </si>
  <si>
    <t>Floristería Calizflor, EIRL.</t>
  </si>
  <si>
    <t>B1500000684</t>
  </si>
  <si>
    <t>Adquisición de corona fúnebre.</t>
  </si>
  <si>
    <t>B1500000698</t>
  </si>
  <si>
    <t>B1500000704</t>
  </si>
  <si>
    <t>B1500000705</t>
  </si>
  <si>
    <t>B1500000709</t>
  </si>
  <si>
    <t>B1500000710</t>
  </si>
  <si>
    <t>Shalone Distribuidora, SRL.</t>
  </si>
  <si>
    <t>Adquisición de lubricantes, refrigerantes y silicon.</t>
  </si>
  <si>
    <t>B1500000103</t>
  </si>
  <si>
    <t>Vanter, SRL.</t>
  </si>
  <si>
    <t>Adquisición de detección rápida de drogas.</t>
  </si>
  <si>
    <t>B1500000294</t>
  </si>
  <si>
    <t>B1500000049</t>
  </si>
  <si>
    <t>B1500000051</t>
  </si>
  <si>
    <t>B1500000050</t>
  </si>
  <si>
    <t>B1500000052</t>
  </si>
  <si>
    <t>B1500000053</t>
  </si>
  <si>
    <t>B1500000054</t>
  </si>
  <si>
    <t>B1500000055</t>
  </si>
  <si>
    <t>B1500000056</t>
  </si>
  <si>
    <t>NOTAS DE CREDITO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</si>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</sst>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color rgb="FF000000"/>
      <name val="Times New Roman"/>
      <charset val="204"/>
    </font>
    <font>
      <sz val="8"/>
      <name val="Calibri"/>
      <family val="1"/>
    </font>
    <font>
      <b/>
      <sz val="12"/>
      <name val="Calibri"/>
      <family val="2"/>
    </font>
    <font>
      <b/>
      <sz val="12"/>
      <color rgb="FFFFFFFF"/>
      <name val="Calibri"/>
      <family val="1"/>
    </font>
    <font>
      <sz val="12"/>
      <color rgb="FF000000"/>
      <name val="Times New Roman"/>
      <family val="1"/>
    </font>
    <font>
      <b/>
      <sz val="12"/>
      <color rgb="FFFFFFFF"/>
      <name val="Calibri"/>
      <family val="2"/>
    </font>
    <font>
      <sz val="12"/>
      <name val="Calibri"/>
      <family val="2"/>
      <scheme val="minor"/>
    </font>
    <font>
      <sz val="12"/>
      <name val="Calibri"/>
      <family val="2"/>
    </font>
    <font>
      <b/>
      <sz val="14"/>
      <name val="Calibri"/>
      <family val="2"/>
    </font>
    <font>
      <b/>
      <sz val="12"/>
      <color theme="0"/>
      <name val="Times New Roman"/>
      <family val="1"/>
    </font>
    <font>
      <sz val="10"/>
      <color rgb="FFFF0000"/>
      <name val="Times New Roman"/>
      <family val="1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2"/>
      <color rgb="FF000000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2F539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</borders>
  <cellStyleXfs count="1">
    <xf numFmtId="0" fontId="0" fillId="0" borderId="0"/>
  </cellStyleXfs>
  <cellXfs count="39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vertical="top"/>
    </xf>
    <xf numFmtId="4" fontId="1" fillId="0" borderId="0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 indent="3"/>
    </xf>
    <xf numFmtId="0" fontId="4" fillId="2" borderId="3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/>
    </xf>
    <xf numFmtId="0" fontId="6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shrinkToFit="1"/>
    </xf>
    <xf numFmtId="4" fontId="5" fillId="2" borderId="3" xfId="0" applyNumberFormat="1" applyFont="1" applyFill="1" applyBorder="1" applyAlignment="1">
      <alignment horizontal="right" vertical="center" shrinkToFit="1"/>
    </xf>
    <xf numFmtId="4" fontId="9" fillId="2" borderId="3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14" fontId="7" fillId="3" borderId="4" xfId="0" applyNumberFormat="1" applyFont="1" applyFill="1" applyBorder="1" applyAlignment="1">
      <alignment horizontal="center" vertical="center" wrapText="1"/>
    </xf>
    <xf numFmtId="14" fontId="7" fillId="3" borderId="4" xfId="0" applyNumberFormat="1" applyFont="1" applyFill="1" applyBorder="1" applyAlignment="1">
      <alignment horizontal="right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top"/>
    </xf>
    <xf numFmtId="0" fontId="14" fillId="0" borderId="4" xfId="0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/>
    </xf>
    <xf numFmtId="49" fontId="7" fillId="0" borderId="1" xfId="0" applyNumberFormat="1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914399</xdr:colOff>
      <xdr:row>4</xdr:row>
      <xdr:rowOff>95250</xdr:rowOff>
    </xdr:from>
    <xdr:to>
      <xdr:col>6</xdr:col>
      <xdr:colOff>295274</xdr:colOff>
      <xdr:row>8</xdr:row>
      <xdr:rowOff>76200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299" y="247650"/>
          <a:ext cx="1476375" cy="6286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88"/>
  <sheetViews>
    <sheetView tabSelected="1" topLeftCell="B1" zoomScaleNormal="100" zoomScaleSheetLayoutView="50" workbookViewId="0">
      <selection activeCell="L6" sqref="L6"/>
    </sheetView>
  </sheetViews>
  <sheetFormatPr baseColWidth="10" defaultColWidth="9.33203125" defaultRowHeight="12.75" x14ac:dyDescent="0.2"/>
  <cols>
    <col min="1" max="1" width="19.5" customWidth="1"/>
    <col min="2" max="2" width="34.6640625" customWidth="1"/>
    <col min="3" max="3" width="32.6640625" customWidth="1"/>
    <col min="4" max="4" width="19.1640625" customWidth="1"/>
    <col min="5" max="5" width="18.1640625" customWidth="1"/>
    <col min="6" max="6" width="18.5" customWidth="1"/>
    <col min="7" max="7" width="18.1640625" customWidth="1"/>
    <col min="8" max="9" width="21.5" customWidth="1"/>
    <col min="10" max="10" width="15.33203125" customWidth="1"/>
    <col min="11" max="11" width="25.33203125" customWidth="1"/>
    <col min="12" max="12" width="10.1640625" bestFit="1" customWidth="1"/>
    <col min="13" max="13" width="13.5" customWidth="1"/>
  </cols>
  <sheetData>
    <row r="1" spans="2:11" ht="3" customHeight="1" x14ac:dyDescent="0.2">
      <c r="B1" s="8"/>
      <c r="C1" s="8"/>
      <c r="D1" s="8"/>
      <c r="E1" s="8"/>
      <c r="F1" s="8"/>
      <c r="G1" s="8"/>
      <c r="H1" s="8"/>
      <c r="I1" s="8"/>
      <c r="J1" s="8"/>
      <c r="K1" s="8"/>
    </row>
    <row r="2" spans="2:11" ht="3" customHeight="1" x14ac:dyDescent="0.2">
      <c r="B2" s="8"/>
      <c r="C2" s="8"/>
      <c r="D2" s="8"/>
      <c r="E2" s="8"/>
      <c r="F2" s="8"/>
      <c r="G2" s="8"/>
      <c r="H2" s="8"/>
      <c r="I2" s="8"/>
      <c r="J2" s="8"/>
      <c r="K2" s="8"/>
    </row>
    <row r="3" spans="2:11" ht="3" customHeight="1" x14ac:dyDescent="0.2">
      <c r="B3" s="8"/>
      <c r="C3" s="8"/>
      <c r="D3" s="8"/>
      <c r="E3" s="8"/>
      <c r="F3" s="8"/>
      <c r="G3" s="8"/>
      <c r="H3" s="8"/>
      <c r="I3" s="8"/>
      <c r="J3" s="8"/>
      <c r="K3" s="8"/>
    </row>
    <row r="4" spans="2:11" ht="3" customHeight="1" x14ac:dyDescent="0.2">
      <c r="B4" s="8"/>
      <c r="C4" s="8"/>
      <c r="D4" s="8"/>
      <c r="E4" s="8"/>
      <c r="F4" s="8"/>
      <c r="G4" s="8"/>
      <c r="H4" s="8"/>
      <c r="I4" s="8"/>
      <c r="J4" s="8"/>
      <c r="K4" s="8"/>
    </row>
    <row r="5" spans="2:11" x14ac:dyDescent="0.2">
      <c r="B5" s="8"/>
      <c r="C5" s="8"/>
      <c r="D5" s="8"/>
      <c r="E5" s="8"/>
      <c r="F5" s="8"/>
      <c r="G5" s="8"/>
      <c r="H5" s="8"/>
      <c r="I5" s="8"/>
      <c r="J5" s="8"/>
      <c r="K5" s="8"/>
    </row>
    <row r="6" spans="2:11" x14ac:dyDescent="0.2">
      <c r="B6" s="8"/>
      <c r="C6" s="8"/>
      <c r="D6" s="8"/>
      <c r="E6" s="8"/>
      <c r="F6" s="8"/>
      <c r="G6" s="8"/>
      <c r="H6" s="8"/>
      <c r="I6" s="8"/>
      <c r="J6" s="8"/>
      <c r="K6" s="8"/>
    </row>
    <row r="7" spans="2:11" x14ac:dyDescent="0.2">
      <c r="B7" s="8"/>
      <c r="C7" s="8"/>
      <c r="D7" s="8"/>
      <c r="E7" s="8"/>
      <c r="F7" s="8"/>
      <c r="G7" s="8"/>
      <c r="H7" s="8"/>
      <c r="I7" s="8"/>
      <c r="J7" s="8"/>
      <c r="K7" s="8"/>
    </row>
    <row r="8" spans="2:11" x14ac:dyDescent="0.2">
      <c r="B8" s="8"/>
      <c r="C8" s="8"/>
      <c r="D8" s="8"/>
      <c r="E8" s="8"/>
      <c r="F8" s="8"/>
      <c r="G8" s="8"/>
      <c r="H8" s="8"/>
      <c r="I8" s="8"/>
      <c r="J8" s="8"/>
      <c r="K8" s="8"/>
    </row>
    <row r="9" spans="2:11" x14ac:dyDescent="0.2">
      <c r="B9" s="8"/>
      <c r="C9" s="8"/>
      <c r="D9" s="8"/>
      <c r="E9" s="8"/>
      <c r="F9" s="8"/>
      <c r="G9" s="8"/>
      <c r="H9" s="8"/>
      <c r="I9" s="8"/>
      <c r="J9" s="8"/>
      <c r="K9" s="8"/>
    </row>
    <row r="10" spans="2:11" ht="18" customHeight="1" x14ac:dyDescent="0.2">
      <c r="B10" s="34" t="s">
        <v>0</v>
      </c>
      <c r="C10" s="34"/>
      <c r="D10" s="34"/>
      <c r="E10" s="34"/>
      <c r="F10" s="34"/>
      <c r="G10" s="34"/>
      <c r="H10" s="34"/>
      <c r="I10" s="34"/>
      <c r="J10" s="34"/>
      <c r="K10" s="34"/>
    </row>
    <row r="11" spans="2:11" ht="16.5" customHeight="1" x14ac:dyDescent="0.2">
      <c r="B11" s="38" t="s">
        <v>15</v>
      </c>
      <c r="C11" s="38"/>
      <c r="D11" s="38"/>
      <c r="E11" s="38"/>
      <c r="F11" s="38"/>
      <c r="G11" s="38"/>
      <c r="H11" s="38"/>
      <c r="I11" s="38"/>
      <c r="J11" s="38"/>
      <c r="K11" s="38"/>
    </row>
    <row r="12" spans="2:11" ht="15.75" x14ac:dyDescent="0.2">
      <c r="B12" s="35" t="s">
        <v>1</v>
      </c>
      <c r="C12" s="35"/>
      <c r="D12" s="35"/>
      <c r="E12" s="35"/>
      <c r="F12" s="35"/>
      <c r="G12" s="35"/>
      <c r="H12" s="35"/>
      <c r="I12" s="35"/>
      <c r="J12" s="35"/>
      <c r="K12" s="35"/>
    </row>
    <row r="13" spans="2:11" ht="8.25" customHeight="1" x14ac:dyDescent="0.2">
      <c r="B13" s="38" t="s">
        <v>5</v>
      </c>
      <c r="C13" s="38"/>
      <c r="D13" s="38"/>
      <c r="E13" s="38"/>
      <c r="F13" s="38"/>
      <c r="G13" s="38"/>
      <c r="H13" s="38"/>
      <c r="I13" s="38"/>
      <c r="J13" s="38"/>
      <c r="K13" s="38"/>
    </row>
    <row r="14" spans="2:11" ht="17.850000000000001" customHeight="1" x14ac:dyDescent="0.2">
      <c r="B14" s="36" t="s">
        <v>37</v>
      </c>
      <c r="C14" s="36"/>
      <c r="D14" s="36"/>
      <c r="E14" s="36"/>
      <c r="F14" s="36"/>
      <c r="G14" s="36"/>
      <c r="H14" s="36"/>
      <c r="I14" s="36"/>
      <c r="J14" s="36"/>
      <c r="K14" s="36"/>
    </row>
    <row r="15" spans="2:11" ht="17.850000000000001" customHeight="1" x14ac:dyDescent="0.2">
      <c r="B15" s="17"/>
      <c r="C15" s="17"/>
      <c r="D15" s="17"/>
      <c r="E15" s="17"/>
      <c r="F15" s="17"/>
      <c r="G15" s="17"/>
      <c r="H15" s="17"/>
      <c r="I15" s="17"/>
      <c r="J15" s="17"/>
      <c r="K15" s="17"/>
    </row>
    <row r="16" spans="2:11" ht="44.25" customHeight="1" x14ac:dyDescent="0.2">
      <c r="B16" s="12" t="s">
        <v>6</v>
      </c>
      <c r="C16" s="13" t="s">
        <v>7</v>
      </c>
      <c r="D16" s="13" t="s">
        <v>8</v>
      </c>
      <c r="E16" s="13" t="s">
        <v>9</v>
      </c>
      <c r="F16" s="13" t="s">
        <v>10</v>
      </c>
      <c r="G16" s="13" t="s">
        <v>11</v>
      </c>
      <c r="H16" s="13" t="s">
        <v>12</v>
      </c>
      <c r="I16" s="30" t="s">
        <v>136</v>
      </c>
      <c r="J16" s="13" t="s">
        <v>13</v>
      </c>
      <c r="K16" s="19" t="s">
        <v>14</v>
      </c>
    </row>
    <row r="17" spans="2:12" ht="44.25" customHeight="1" x14ac:dyDescent="0.2">
      <c r="B17" s="24" t="s">
        <v>114</v>
      </c>
      <c r="C17" s="24" t="s">
        <v>116</v>
      </c>
      <c r="D17" s="23" t="s">
        <v>115</v>
      </c>
      <c r="E17" s="22">
        <v>45159</v>
      </c>
      <c r="F17" s="11">
        <v>10250</v>
      </c>
      <c r="G17" s="21">
        <v>45291</v>
      </c>
      <c r="H17" s="11">
        <v>10250</v>
      </c>
      <c r="I17" s="25" t="s">
        <v>137</v>
      </c>
      <c r="J17" s="25">
        <f>F17-H17</f>
        <v>0</v>
      </c>
      <c r="K17" s="10" t="s">
        <v>27</v>
      </c>
      <c r="L17" s="20"/>
    </row>
    <row r="18" spans="2:12" ht="44.25" customHeight="1" x14ac:dyDescent="0.2">
      <c r="B18" s="24" t="s">
        <v>62</v>
      </c>
      <c r="C18" s="24" t="s">
        <v>31</v>
      </c>
      <c r="D18" s="23" t="s">
        <v>74</v>
      </c>
      <c r="E18" s="22">
        <v>45168</v>
      </c>
      <c r="F18" s="11">
        <v>14400</v>
      </c>
      <c r="G18" s="21">
        <v>45291</v>
      </c>
      <c r="H18" s="11">
        <v>14400</v>
      </c>
      <c r="I18" s="25" t="s">
        <v>137</v>
      </c>
      <c r="J18" s="25">
        <f>F18-H18</f>
        <v>0</v>
      </c>
      <c r="K18" s="10" t="s">
        <v>27</v>
      </c>
      <c r="L18" s="20"/>
    </row>
    <row r="19" spans="2:12" ht="44.25" customHeight="1" x14ac:dyDescent="0.2">
      <c r="B19" s="24" t="s">
        <v>62</v>
      </c>
      <c r="C19" s="24" t="s">
        <v>31</v>
      </c>
      <c r="D19" s="23" t="s">
        <v>71</v>
      </c>
      <c r="E19" s="22">
        <v>45168</v>
      </c>
      <c r="F19" s="11">
        <v>15300</v>
      </c>
      <c r="G19" s="21">
        <v>45291</v>
      </c>
      <c r="H19" s="11">
        <v>15300</v>
      </c>
      <c r="I19" s="25" t="s">
        <v>137</v>
      </c>
      <c r="J19" s="25">
        <f>F19-H19</f>
        <v>0</v>
      </c>
      <c r="K19" s="10" t="s">
        <v>27</v>
      </c>
      <c r="L19" s="20"/>
    </row>
    <row r="20" spans="2:12" ht="44.25" customHeight="1" x14ac:dyDescent="0.2">
      <c r="B20" s="24" t="s">
        <v>62</v>
      </c>
      <c r="C20" s="24" t="s">
        <v>31</v>
      </c>
      <c r="D20" s="23" t="s">
        <v>68</v>
      </c>
      <c r="E20" s="22">
        <v>45168</v>
      </c>
      <c r="F20" s="11">
        <v>19260</v>
      </c>
      <c r="G20" s="21">
        <v>45291</v>
      </c>
      <c r="H20" s="11">
        <v>19260</v>
      </c>
      <c r="I20" s="25" t="s">
        <v>137</v>
      </c>
      <c r="J20" s="25">
        <f>F20-H20</f>
        <v>0</v>
      </c>
      <c r="K20" s="10" t="s">
        <v>27</v>
      </c>
      <c r="L20" s="20"/>
    </row>
    <row r="21" spans="2:12" ht="44.25" customHeight="1" x14ac:dyDescent="0.2">
      <c r="B21" s="24" t="s">
        <v>62</v>
      </c>
      <c r="C21" s="24" t="s">
        <v>31</v>
      </c>
      <c r="D21" s="23" t="s">
        <v>67</v>
      </c>
      <c r="E21" s="22">
        <v>45168</v>
      </c>
      <c r="F21" s="11">
        <v>15540</v>
      </c>
      <c r="G21" s="21">
        <v>45291</v>
      </c>
      <c r="H21" s="11">
        <v>15540</v>
      </c>
      <c r="I21" s="25" t="s">
        <v>137</v>
      </c>
      <c r="J21" s="25">
        <f>F21-H21</f>
        <v>0</v>
      </c>
      <c r="K21" s="10" t="s">
        <v>27</v>
      </c>
      <c r="L21" s="20"/>
    </row>
    <row r="22" spans="2:12" ht="44.25" customHeight="1" x14ac:dyDescent="0.2">
      <c r="B22" s="24" t="s">
        <v>62</v>
      </c>
      <c r="C22" s="24" t="s">
        <v>31</v>
      </c>
      <c r="D22" s="23" t="s">
        <v>75</v>
      </c>
      <c r="E22" s="22">
        <v>45168</v>
      </c>
      <c r="F22" s="11">
        <v>13620</v>
      </c>
      <c r="G22" s="21">
        <v>45291</v>
      </c>
      <c r="H22" s="11">
        <v>13620</v>
      </c>
      <c r="I22" s="25" t="s">
        <v>137</v>
      </c>
      <c r="J22" s="25">
        <f t="shared" ref="J22:J23" si="0">F22-H22</f>
        <v>0</v>
      </c>
      <c r="K22" s="10" t="s">
        <v>27</v>
      </c>
      <c r="L22" s="20"/>
    </row>
    <row r="23" spans="2:12" ht="44.25" customHeight="1" x14ac:dyDescent="0.2">
      <c r="B23" s="24" t="s">
        <v>62</v>
      </c>
      <c r="C23" s="24" t="s">
        <v>31</v>
      </c>
      <c r="D23" s="23" t="s">
        <v>64</v>
      </c>
      <c r="E23" s="22">
        <v>45168</v>
      </c>
      <c r="F23" s="11">
        <v>4200</v>
      </c>
      <c r="G23" s="21">
        <v>45291</v>
      </c>
      <c r="H23" s="11">
        <v>4200</v>
      </c>
      <c r="I23" s="25" t="s">
        <v>137</v>
      </c>
      <c r="J23" s="25">
        <f t="shared" si="0"/>
        <v>0</v>
      </c>
      <c r="K23" s="10" t="s">
        <v>27</v>
      </c>
      <c r="L23" s="20"/>
    </row>
    <row r="24" spans="2:12" ht="44.25" customHeight="1" x14ac:dyDescent="0.2">
      <c r="B24" s="24" t="s">
        <v>62</v>
      </c>
      <c r="C24" s="24" t="s">
        <v>31</v>
      </c>
      <c r="D24" s="23" t="s">
        <v>66</v>
      </c>
      <c r="E24" s="22">
        <v>45168</v>
      </c>
      <c r="F24" s="11">
        <v>4200</v>
      </c>
      <c r="G24" s="21">
        <v>45291</v>
      </c>
      <c r="H24" s="11">
        <v>4200</v>
      </c>
      <c r="I24" s="25" t="s">
        <v>137</v>
      </c>
      <c r="J24" s="25">
        <f>F24-H24</f>
        <v>0</v>
      </c>
      <c r="K24" s="10" t="s">
        <v>27</v>
      </c>
      <c r="L24" s="20"/>
    </row>
    <row r="25" spans="2:12" ht="44.25" customHeight="1" x14ac:dyDescent="0.2">
      <c r="B25" s="24" t="s">
        <v>62</v>
      </c>
      <c r="C25" s="24" t="s">
        <v>31</v>
      </c>
      <c r="D25" s="23" t="s">
        <v>69</v>
      </c>
      <c r="E25" s="22">
        <v>45168</v>
      </c>
      <c r="F25" s="11">
        <v>4680</v>
      </c>
      <c r="G25" s="21">
        <v>45291</v>
      </c>
      <c r="H25" s="11">
        <v>4680</v>
      </c>
      <c r="I25" s="25" t="s">
        <v>137</v>
      </c>
      <c r="J25" s="25">
        <f>F25-H25</f>
        <v>0</v>
      </c>
      <c r="K25" s="10" t="s">
        <v>27</v>
      </c>
      <c r="L25" s="20"/>
    </row>
    <row r="26" spans="2:12" ht="44.25" customHeight="1" x14ac:dyDescent="0.2">
      <c r="B26" s="24" t="s">
        <v>62</v>
      </c>
      <c r="C26" s="24" t="s">
        <v>31</v>
      </c>
      <c r="D26" s="23" t="s">
        <v>73</v>
      </c>
      <c r="E26" s="22">
        <v>45168</v>
      </c>
      <c r="F26" s="11">
        <v>1800</v>
      </c>
      <c r="G26" s="21">
        <v>45291</v>
      </c>
      <c r="H26" s="11">
        <v>1800</v>
      </c>
      <c r="I26" s="25" t="s">
        <v>137</v>
      </c>
      <c r="J26" s="25">
        <f t="shared" ref="J26:J27" si="1">F26-H26</f>
        <v>0</v>
      </c>
      <c r="K26" s="10" t="s">
        <v>27</v>
      </c>
      <c r="L26" s="20"/>
    </row>
    <row r="27" spans="2:12" ht="44.25" customHeight="1" x14ac:dyDescent="0.2">
      <c r="B27" s="24" t="s">
        <v>62</v>
      </c>
      <c r="C27" s="24" t="s">
        <v>31</v>
      </c>
      <c r="D27" s="23" t="s">
        <v>72</v>
      </c>
      <c r="E27" s="22">
        <v>45168</v>
      </c>
      <c r="F27" s="11">
        <v>4620</v>
      </c>
      <c r="G27" s="21">
        <v>45291</v>
      </c>
      <c r="H27" s="11">
        <v>4620</v>
      </c>
      <c r="I27" s="25" t="s">
        <v>137</v>
      </c>
      <c r="J27" s="25">
        <f t="shared" si="1"/>
        <v>0</v>
      </c>
      <c r="K27" s="10" t="s">
        <v>27</v>
      </c>
      <c r="L27" s="20"/>
    </row>
    <row r="28" spans="2:12" ht="44.25" customHeight="1" x14ac:dyDescent="0.2">
      <c r="B28" s="24" t="s">
        <v>62</v>
      </c>
      <c r="C28" s="24" t="s">
        <v>31</v>
      </c>
      <c r="D28" s="23" t="s">
        <v>65</v>
      </c>
      <c r="E28" s="22">
        <v>45168</v>
      </c>
      <c r="F28" s="11">
        <v>21300</v>
      </c>
      <c r="G28" s="21">
        <v>45291</v>
      </c>
      <c r="H28" s="11">
        <v>21300</v>
      </c>
      <c r="I28" s="25" t="s">
        <v>137</v>
      </c>
      <c r="J28" s="25">
        <f>F28-H28</f>
        <v>0</v>
      </c>
      <c r="K28" s="10" t="s">
        <v>27</v>
      </c>
      <c r="L28" s="20"/>
    </row>
    <row r="29" spans="2:12" ht="44.25" customHeight="1" x14ac:dyDescent="0.2">
      <c r="B29" s="24" t="s">
        <v>62</v>
      </c>
      <c r="C29" s="24" t="s">
        <v>31</v>
      </c>
      <c r="D29" s="23" t="s">
        <v>70</v>
      </c>
      <c r="E29" s="22">
        <v>45168</v>
      </c>
      <c r="F29" s="11">
        <v>3300</v>
      </c>
      <c r="G29" s="21">
        <v>45291</v>
      </c>
      <c r="H29" s="11">
        <v>3300</v>
      </c>
      <c r="I29" s="25" t="s">
        <v>137</v>
      </c>
      <c r="J29" s="25">
        <f t="shared" ref="J29" si="2">F29-H29</f>
        <v>0</v>
      </c>
      <c r="K29" s="10" t="s">
        <v>27</v>
      </c>
      <c r="L29" s="20"/>
    </row>
    <row r="30" spans="2:12" ht="44.25" customHeight="1" x14ac:dyDescent="0.2">
      <c r="B30" s="24" t="s">
        <v>62</v>
      </c>
      <c r="C30" s="24" t="s">
        <v>31</v>
      </c>
      <c r="D30" s="23" t="s">
        <v>63</v>
      </c>
      <c r="E30" s="22">
        <v>45168</v>
      </c>
      <c r="F30" s="11">
        <v>3960</v>
      </c>
      <c r="G30" s="21">
        <v>45291</v>
      </c>
      <c r="H30" s="11">
        <v>3960</v>
      </c>
      <c r="I30" s="25" t="s">
        <v>137</v>
      </c>
      <c r="J30" s="25">
        <f t="shared" ref="J30:J38" si="3">F30-H30</f>
        <v>0</v>
      </c>
      <c r="K30" s="10" t="s">
        <v>27</v>
      </c>
      <c r="L30" s="20"/>
    </row>
    <row r="31" spans="2:12" ht="48" customHeight="1" x14ac:dyDescent="0.2">
      <c r="B31" s="26" t="s">
        <v>52</v>
      </c>
      <c r="C31" s="26" t="s">
        <v>53</v>
      </c>
      <c r="D31" s="23" t="s">
        <v>54</v>
      </c>
      <c r="E31" s="22">
        <v>45170</v>
      </c>
      <c r="F31" s="11">
        <v>30591.3</v>
      </c>
      <c r="G31" s="21">
        <v>45291</v>
      </c>
      <c r="H31" s="11">
        <v>30591.3</v>
      </c>
      <c r="I31" s="25" t="s">
        <v>137</v>
      </c>
      <c r="J31" s="25">
        <f t="shared" si="3"/>
        <v>0</v>
      </c>
      <c r="K31" s="10" t="s">
        <v>27</v>
      </c>
      <c r="L31" s="20"/>
    </row>
    <row r="32" spans="2:12" ht="48" customHeight="1" x14ac:dyDescent="0.2">
      <c r="B32" s="24" t="s">
        <v>35</v>
      </c>
      <c r="C32" s="24" t="s">
        <v>36</v>
      </c>
      <c r="D32" s="23" t="s">
        <v>83</v>
      </c>
      <c r="E32" s="22">
        <v>45170</v>
      </c>
      <c r="F32" s="11">
        <v>476500</v>
      </c>
      <c r="G32" s="21">
        <v>45657</v>
      </c>
      <c r="H32" s="11">
        <v>476500</v>
      </c>
      <c r="I32" s="25" t="s">
        <v>137</v>
      </c>
      <c r="J32" s="25">
        <f t="shared" si="3"/>
        <v>0</v>
      </c>
      <c r="K32" s="10" t="s">
        <v>27</v>
      </c>
      <c r="L32" s="20"/>
    </row>
    <row r="33" spans="2:12" ht="48" customHeight="1" x14ac:dyDescent="0.2">
      <c r="B33" s="24" t="s">
        <v>18</v>
      </c>
      <c r="C33" s="24" t="s">
        <v>86</v>
      </c>
      <c r="D33" s="23" t="s">
        <v>87</v>
      </c>
      <c r="E33" s="22">
        <v>45170</v>
      </c>
      <c r="F33" s="11">
        <v>1417994.22</v>
      </c>
      <c r="G33" s="21">
        <v>45291</v>
      </c>
      <c r="H33" s="11">
        <v>1417994.22</v>
      </c>
      <c r="I33" s="25" t="s">
        <v>137</v>
      </c>
      <c r="J33" s="25">
        <f t="shared" si="3"/>
        <v>0</v>
      </c>
      <c r="K33" s="10" t="s">
        <v>27</v>
      </c>
      <c r="L33" s="20"/>
    </row>
    <row r="34" spans="2:12" ht="48" customHeight="1" x14ac:dyDescent="0.2">
      <c r="B34" s="27" t="s">
        <v>33</v>
      </c>
      <c r="C34" s="24" t="s">
        <v>34</v>
      </c>
      <c r="D34" s="23" t="s">
        <v>128</v>
      </c>
      <c r="E34" s="22">
        <v>45173</v>
      </c>
      <c r="F34" s="11">
        <v>7824.5</v>
      </c>
      <c r="G34" s="21">
        <v>45657</v>
      </c>
      <c r="H34" s="11">
        <v>7824.5</v>
      </c>
      <c r="I34" s="25" t="s">
        <v>137</v>
      </c>
      <c r="J34" s="25">
        <f t="shared" si="3"/>
        <v>0</v>
      </c>
      <c r="K34" s="10" t="s">
        <v>27</v>
      </c>
      <c r="L34" s="20"/>
    </row>
    <row r="35" spans="2:12" ht="48" customHeight="1" x14ac:dyDescent="0.2">
      <c r="B35" s="27" t="s">
        <v>33</v>
      </c>
      <c r="C35" s="24" t="s">
        <v>34</v>
      </c>
      <c r="D35" s="23" t="s">
        <v>129</v>
      </c>
      <c r="E35" s="22">
        <v>45175</v>
      </c>
      <c r="F35" s="11">
        <v>22542</v>
      </c>
      <c r="G35" s="21">
        <v>45657</v>
      </c>
      <c r="H35" s="11">
        <v>22542</v>
      </c>
      <c r="I35" s="25" t="s">
        <v>137</v>
      </c>
      <c r="J35" s="25">
        <f t="shared" si="3"/>
        <v>0</v>
      </c>
      <c r="K35" s="10" t="s">
        <v>27</v>
      </c>
      <c r="L35" s="20"/>
    </row>
    <row r="36" spans="2:12" ht="48" customHeight="1" x14ac:dyDescent="0.2">
      <c r="B36" s="27" t="s">
        <v>33</v>
      </c>
      <c r="C36" s="24" t="s">
        <v>34</v>
      </c>
      <c r="D36" s="23" t="s">
        <v>130</v>
      </c>
      <c r="E36" s="22">
        <v>45176</v>
      </c>
      <c r="F36" s="11">
        <v>10608</v>
      </c>
      <c r="G36" s="21">
        <v>45657</v>
      </c>
      <c r="H36" s="11">
        <v>10608</v>
      </c>
      <c r="I36" s="25" t="s">
        <v>137</v>
      </c>
      <c r="J36" s="25">
        <f t="shared" si="3"/>
        <v>0</v>
      </c>
      <c r="K36" s="10" t="s">
        <v>27</v>
      </c>
      <c r="L36" s="20"/>
    </row>
    <row r="37" spans="2:12" ht="48" customHeight="1" x14ac:dyDescent="0.2">
      <c r="B37" s="24" t="s">
        <v>40</v>
      </c>
      <c r="C37" s="24" t="s">
        <v>95</v>
      </c>
      <c r="D37" s="23" t="s">
        <v>96</v>
      </c>
      <c r="E37" s="22">
        <v>45180</v>
      </c>
      <c r="F37" s="11">
        <v>63551.78</v>
      </c>
      <c r="G37" s="21">
        <v>45291</v>
      </c>
      <c r="H37" s="11">
        <v>63551.78</v>
      </c>
      <c r="I37" s="25" t="s">
        <v>137</v>
      </c>
      <c r="J37" s="25">
        <f t="shared" si="3"/>
        <v>0</v>
      </c>
      <c r="K37" s="10" t="s">
        <v>27</v>
      </c>
      <c r="L37" s="20"/>
    </row>
    <row r="38" spans="2:12" ht="48" customHeight="1" x14ac:dyDescent="0.2">
      <c r="B38" s="27" t="s">
        <v>33</v>
      </c>
      <c r="C38" s="24" t="s">
        <v>34</v>
      </c>
      <c r="D38" s="23" t="s">
        <v>131</v>
      </c>
      <c r="E38" s="22">
        <v>45188</v>
      </c>
      <c r="F38" s="11">
        <v>19890</v>
      </c>
      <c r="G38" s="21">
        <v>45657</v>
      </c>
      <c r="H38" s="11">
        <v>19890</v>
      </c>
      <c r="I38" s="25" t="s">
        <v>137</v>
      </c>
      <c r="J38" s="25">
        <f t="shared" si="3"/>
        <v>0</v>
      </c>
      <c r="K38" s="10" t="s">
        <v>27</v>
      </c>
      <c r="L38" s="20"/>
    </row>
    <row r="39" spans="2:12" ht="49.5" customHeight="1" x14ac:dyDescent="0.2">
      <c r="B39" s="24" t="s">
        <v>28</v>
      </c>
      <c r="C39" s="18" t="s">
        <v>43</v>
      </c>
      <c r="D39" s="23" t="s">
        <v>55</v>
      </c>
      <c r="E39" s="22">
        <v>45189</v>
      </c>
      <c r="F39" s="11">
        <v>610060</v>
      </c>
      <c r="G39" s="21">
        <v>45657</v>
      </c>
      <c r="H39" s="11">
        <v>610060</v>
      </c>
      <c r="I39" s="25" t="s">
        <v>137</v>
      </c>
      <c r="J39" s="25">
        <f t="shared" ref="J39:J74" si="4">F39-H39</f>
        <v>0</v>
      </c>
      <c r="K39" s="10" t="s">
        <v>27</v>
      </c>
      <c r="L39" s="20"/>
    </row>
    <row r="40" spans="2:12" ht="49.5" customHeight="1" x14ac:dyDescent="0.2">
      <c r="B40" s="9" t="s">
        <v>56</v>
      </c>
      <c r="C40" s="18" t="s">
        <v>57</v>
      </c>
      <c r="D40" s="23" t="s">
        <v>58</v>
      </c>
      <c r="E40" s="22">
        <v>45190</v>
      </c>
      <c r="F40" s="11">
        <v>903450.42</v>
      </c>
      <c r="G40" s="21">
        <v>45657</v>
      </c>
      <c r="H40" s="11">
        <v>903450.42</v>
      </c>
      <c r="I40" s="25" t="s">
        <v>137</v>
      </c>
      <c r="J40" s="25">
        <f t="shared" si="4"/>
        <v>0</v>
      </c>
      <c r="K40" s="10" t="s">
        <v>27</v>
      </c>
      <c r="L40" s="20"/>
    </row>
    <row r="41" spans="2:12" ht="49.5" customHeight="1" x14ac:dyDescent="0.2">
      <c r="B41" s="9" t="s">
        <v>97</v>
      </c>
      <c r="C41" s="18" t="s">
        <v>98</v>
      </c>
      <c r="D41" s="23" t="s">
        <v>99</v>
      </c>
      <c r="E41" s="22">
        <v>45190</v>
      </c>
      <c r="F41" s="11">
        <v>298540</v>
      </c>
      <c r="G41" s="21">
        <v>45291</v>
      </c>
      <c r="H41" s="11">
        <v>298540</v>
      </c>
      <c r="I41" s="25" t="s">
        <v>137</v>
      </c>
      <c r="J41" s="25">
        <f t="shared" si="4"/>
        <v>0</v>
      </c>
      <c r="K41" s="10" t="s">
        <v>27</v>
      </c>
      <c r="L41" s="20"/>
    </row>
    <row r="42" spans="2:12" ht="49.5" customHeight="1" x14ac:dyDescent="0.2">
      <c r="B42" s="24" t="s">
        <v>114</v>
      </c>
      <c r="C42" s="24" t="s">
        <v>116</v>
      </c>
      <c r="D42" s="23" t="s">
        <v>117</v>
      </c>
      <c r="E42" s="22">
        <v>45190</v>
      </c>
      <c r="F42" s="11">
        <v>10250</v>
      </c>
      <c r="G42" s="21">
        <v>45291</v>
      </c>
      <c r="H42" s="11">
        <v>10250</v>
      </c>
      <c r="I42" s="25" t="s">
        <v>137</v>
      </c>
      <c r="J42" s="25">
        <f t="shared" si="4"/>
        <v>0</v>
      </c>
      <c r="K42" s="10" t="s">
        <v>27</v>
      </c>
      <c r="L42" s="20"/>
    </row>
    <row r="43" spans="2:12" ht="49.5" customHeight="1" x14ac:dyDescent="0.2">
      <c r="B43" s="27" t="s">
        <v>33</v>
      </c>
      <c r="C43" s="24" t="s">
        <v>34</v>
      </c>
      <c r="D43" s="23" t="s">
        <v>132</v>
      </c>
      <c r="E43" s="22">
        <v>45194</v>
      </c>
      <c r="F43" s="11">
        <v>9945</v>
      </c>
      <c r="G43" s="21">
        <v>45291</v>
      </c>
      <c r="H43" s="11">
        <v>9945</v>
      </c>
      <c r="I43" s="25" t="s">
        <v>137</v>
      </c>
      <c r="J43" s="25">
        <f t="shared" si="4"/>
        <v>0</v>
      </c>
      <c r="K43" s="10" t="s">
        <v>27</v>
      </c>
      <c r="L43" s="20"/>
    </row>
    <row r="44" spans="2:12" ht="39.950000000000003" customHeight="1" x14ac:dyDescent="0.2">
      <c r="B44" s="24" t="s">
        <v>40</v>
      </c>
      <c r="C44" s="24" t="s">
        <v>41</v>
      </c>
      <c r="D44" s="23" t="s">
        <v>42</v>
      </c>
      <c r="E44" s="22">
        <v>45195</v>
      </c>
      <c r="F44" s="11">
        <v>195360.8</v>
      </c>
      <c r="G44" s="21">
        <v>45657</v>
      </c>
      <c r="H44" s="11">
        <v>195360.8</v>
      </c>
      <c r="I44" s="25" t="s">
        <v>137</v>
      </c>
      <c r="J44" s="25">
        <f t="shared" si="4"/>
        <v>0</v>
      </c>
      <c r="K44" s="10" t="s">
        <v>27</v>
      </c>
      <c r="L44" s="20"/>
    </row>
    <row r="45" spans="2:12" ht="66.75" customHeight="1" x14ac:dyDescent="0.2">
      <c r="B45" s="24" t="s">
        <v>45</v>
      </c>
      <c r="C45" s="24" t="s">
        <v>84</v>
      </c>
      <c r="D45" s="23" t="s">
        <v>85</v>
      </c>
      <c r="E45" s="22">
        <v>45195</v>
      </c>
      <c r="F45" s="11">
        <v>38179.699999999997</v>
      </c>
      <c r="G45" s="21">
        <v>45291</v>
      </c>
      <c r="H45" s="11">
        <v>38179.699999999997</v>
      </c>
      <c r="I45" s="25" t="s">
        <v>137</v>
      </c>
      <c r="J45" s="25">
        <f t="shared" si="4"/>
        <v>0</v>
      </c>
      <c r="K45" s="10" t="s">
        <v>27</v>
      </c>
      <c r="L45" s="20"/>
    </row>
    <row r="46" spans="2:12" ht="39.950000000000003" customHeight="1" x14ac:dyDescent="0.2">
      <c r="B46" s="24" t="s">
        <v>45</v>
      </c>
      <c r="C46" s="18" t="s">
        <v>46</v>
      </c>
      <c r="D46" s="23" t="s">
        <v>47</v>
      </c>
      <c r="E46" s="22">
        <v>45196</v>
      </c>
      <c r="F46" s="11">
        <v>297228.84000000003</v>
      </c>
      <c r="G46" s="21">
        <v>45657</v>
      </c>
      <c r="H46" s="11">
        <v>297228.84000000003</v>
      </c>
      <c r="I46" s="25" t="s">
        <v>137</v>
      </c>
      <c r="J46" s="25">
        <f t="shared" si="4"/>
        <v>0</v>
      </c>
      <c r="K46" s="10" t="s">
        <v>27</v>
      </c>
      <c r="L46" s="20"/>
    </row>
    <row r="47" spans="2:12" ht="50.25" customHeight="1" x14ac:dyDescent="0.2">
      <c r="B47" s="24" t="s">
        <v>45</v>
      </c>
      <c r="C47" s="18" t="s">
        <v>48</v>
      </c>
      <c r="D47" s="23" t="s">
        <v>49</v>
      </c>
      <c r="E47" s="22">
        <v>45196</v>
      </c>
      <c r="F47" s="11">
        <v>146164.01</v>
      </c>
      <c r="G47" s="21">
        <v>45291</v>
      </c>
      <c r="H47" s="11">
        <v>146164.01</v>
      </c>
      <c r="I47" s="25" t="s">
        <v>137</v>
      </c>
      <c r="J47" s="25">
        <f t="shared" si="4"/>
        <v>0</v>
      </c>
      <c r="K47" s="10" t="s">
        <v>27</v>
      </c>
      <c r="L47" s="20"/>
    </row>
    <row r="48" spans="2:12" ht="50.25" customHeight="1" x14ac:dyDescent="0.2">
      <c r="B48" s="24" t="s">
        <v>45</v>
      </c>
      <c r="C48" s="18" t="s">
        <v>50</v>
      </c>
      <c r="D48" s="23" t="s">
        <v>51</v>
      </c>
      <c r="E48" s="22">
        <v>45196</v>
      </c>
      <c r="F48" s="11">
        <v>27643.32</v>
      </c>
      <c r="G48" s="21">
        <v>45291</v>
      </c>
      <c r="H48" s="11">
        <v>27643.32</v>
      </c>
      <c r="I48" s="25" t="s">
        <v>137</v>
      </c>
      <c r="J48" s="25">
        <f t="shared" si="4"/>
        <v>0</v>
      </c>
      <c r="K48" s="10" t="s">
        <v>27</v>
      </c>
      <c r="L48" s="20"/>
    </row>
    <row r="49" spans="2:13" ht="50.25" customHeight="1" x14ac:dyDescent="0.2">
      <c r="B49" s="24" t="s">
        <v>100</v>
      </c>
      <c r="C49" s="18" t="s">
        <v>101</v>
      </c>
      <c r="D49" s="23" t="s">
        <v>102</v>
      </c>
      <c r="E49" s="22">
        <v>45197</v>
      </c>
      <c r="F49" s="11">
        <v>1365448.8</v>
      </c>
      <c r="G49" s="21">
        <v>45291</v>
      </c>
      <c r="H49" s="11">
        <v>1365448.8</v>
      </c>
      <c r="I49" s="25" t="s">
        <v>137</v>
      </c>
      <c r="J49" s="25">
        <f t="shared" si="4"/>
        <v>0</v>
      </c>
      <c r="K49" s="10" t="s">
        <v>27</v>
      </c>
      <c r="L49" s="20"/>
    </row>
    <row r="50" spans="2:13" ht="66.75" customHeight="1" x14ac:dyDescent="0.2">
      <c r="B50" s="26" t="s">
        <v>28</v>
      </c>
      <c r="C50" s="18" t="s">
        <v>29</v>
      </c>
      <c r="D50" s="23" t="s">
        <v>44</v>
      </c>
      <c r="E50" s="22">
        <v>45198</v>
      </c>
      <c r="F50" s="11">
        <v>147500</v>
      </c>
      <c r="G50" s="21">
        <v>45291</v>
      </c>
      <c r="H50" s="11">
        <v>147500</v>
      </c>
      <c r="I50" s="25" t="s">
        <v>137</v>
      </c>
      <c r="J50" s="25">
        <f t="shared" si="4"/>
        <v>0</v>
      </c>
      <c r="K50" s="10" t="s">
        <v>27</v>
      </c>
      <c r="L50" s="20"/>
      <c r="M50" s="28"/>
    </row>
    <row r="51" spans="2:13" ht="52.5" customHeight="1" x14ac:dyDescent="0.2">
      <c r="B51" s="26" t="s">
        <v>20</v>
      </c>
      <c r="C51" s="18" t="s">
        <v>78</v>
      </c>
      <c r="D51" s="23" t="s">
        <v>79</v>
      </c>
      <c r="E51" s="22">
        <v>45198</v>
      </c>
      <c r="F51" s="11">
        <v>105000</v>
      </c>
      <c r="G51" s="21">
        <v>45291</v>
      </c>
      <c r="H51" s="11">
        <v>105000</v>
      </c>
      <c r="I51" s="25" t="s">
        <v>137</v>
      </c>
      <c r="J51" s="25">
        <f t="shared" si="4"/>
        <v>0</v>
      </c>
      <c r="K51" s="10" t="s">
        <v>27</v>
      </c>
      <c r="L51" s="20"/>
      <c r="M51" s="28"/>
    </row>
    <row r="52" spans="2:13" ht="42.75" customHeight="1" x14ac:dyDescent="0.2">
      <c r="B52" s="26" t="s">
        <v>52</v>
      </c>
      <c r="C52" s="26" t="s">
        <v>76</v>
      </c>
      <c r="D52" s="23" t="s">
        <v>77</v>
      </c>
      <c r="E52" s="22">
        <v>45200</v>
      </c>
      <c r="F52" s="11">
        <v>30591.3</v>
      </c>
      <c r="G52" s="21">
        <v>45291</v>
      </c>
      <c r="H52" s="11">
        <v>30591.3</v>
      </c>
      <c r="I52" s="25" t="s">
        <v>137</v>
      </c>
      <c r="J52" s="25">
        <f t="shared" si="4"/>
        <v>0</v>
      </c>
      <c r="K52" s="10" t="s">
        <v>27</v>
      </c>
      <c r="L52" s="20"/>
      <c r="M52" s="28"/>
    </row>
    <row r="53" spans="2:13" ht="42.75" customHeight="1" x14ac:dyDescent="0.2">
      <c r="B53" s="24" t="s">
        <v>18</v>
      </c>
      <c r="C53" s="18" t="s">
        <v>19</v>
      </c>
      <c r="D53" s="23" t="s">
        <v>90</v>
      </c>
      <c r="E53" s="22">
        <v>45200</v>
      </c>
      <c r="F53" s="11">
        <v>24888.5</v>
      </c>
      <c r="G53" s="21">
        <v>45291</v>
      </c>
      <c r="H53" s="11">
        <v>24888.5</v>
      </c>
      <c r="I53" s="25" t="s">
        <v>137</v>
      </c>
      <c r="J53" s="25">
        <f t="shared" si="4"/>
        <v>0</v>
      </c>
      <c r="K53" s="10" t="s">
        <v>27</v>
      </c>
      <c r="L53" s="20"/>
      <c r="M53" s="28"/>
    </row>
    <row r="54" spans="2:13" ht="42.75" customHeight="1" x14ac:dyDescent="0.2">
      <c r="B54" s="24" t="s">
        <v>18</v>
      </c>
      <c r="C54" s="24" t="s">
        <v>86</v>
      </c>
      <c r="D54" s="23" t="s">
        <v>103</v>
      </c>
      <c r="E54" s="22">
        <v>45200</v>
      </c>
      <c r="F54" s="11">
        <v>1417994.22</v>
      </c>
      <c r="G54" s="21">
        <v>45291</v>
      </c>
      <c r="H54" s="11">
        <v>620834.22</v>
      </c>
      <c r="I54" s="11">
        <v>797160</v>
      </c>
      <c r="J54" s="25">
        <f>F54-H54-I54</f>
        <v>0</v>
      </c>
      <c r="K54" s="10" t="s">
        <v>27</v>
      </c>
      <c r="L54" s="20"/>
      <c r="M54" s="28"/>
    </row>
    <row r="55" spans="2:13" ht="51" customHeight="1" x14ac:dyDescent="0.2">
      <c r="B55" s="27" t="s">
        <v>59</v>
      </c>
      <c r="C55" s="24" t="s">
        <v>60</v>
      </c>
      <c r="D55" s="23" t="s">
        <v>61</v>
      </c>
      <c r="E55" s="22">
        <v>45201</v>
      </c>
      <c r="F55" s="11">
        <v>933757.6</v>
      </c>
      <c r="G55" s="21">
        <v>45291</v>
      </c>
      <c r="H55" s="11">
        <v>933757.6</v>
      </c>
      <c r="I55" s="25" t="s">
        <v>137</v>
      </c>
      <c r="J55" s="25">
        <f t="shared" si="4"/>
        <v>0</v>
      </c>
      <c r="K55" s="10" t="s">
        <v>27</v>
      </c>
      <c r="L55" s="20"/>
      <c r="M55" s="28"/>
    </row>
    <row r="56" spans="2:13" ht="39.950000000000003" customHeight="1" x14ac:dyDescent="0.2">
      <c r="B56" s="29" t="s">
        <v>40</v>
      </c>
      <c r="C56" s="24" t="s">
        <v>80</v>
      </c>
      <c r="D56" s="23" t="s">
        <v>81</v>
      </c>
      <c r="E56" s="22">
        <v>45201</v>
      </c>
      <c r="F56" s="11">
        <v>1081298.31</v>
      </c>
      <c r="G56" s="21">
        <v>45657</v>
      </c>
      <c r="H56" s="11">
        <v>1081298.31</v>
      </c>
      <c r="I56" s="25" t="s">
        <v>137</v>
      </c>
      <c r="J56" s="25">
        <f t="shared" si="4"/>
        <v>0</v>
      </c>
      <c r="K56" s="10" t="s">
        <v>27</v>
      </c>
      <c r="L56" s="20"/>
    </row>
    <row r="57" spans="2:13" ht="39.950000000000003" customHeight="1" x14ac:dyDescent="0.2">
      <c r="B57" s="24" t="s">
        <v>24</v>
      </c>
      <c r="C57" s="24" t="s">
        <v>112</v>
      </c>
      <c r="D57" s="23" t="s">
        <v>113</v>
      </c>
      <c r="E57" s="22">
        <v>45202</v>
      </c>
      <c r="F57" s="11">
        <v>814200</v>
      </c>
      <c r="G57" s="21">
        <v>45657</v>
      </c>
      <c r="H57" s="11">
        <v>814200</v>
      </c>
      <c r="I57" s="25" t="s">
        <v>137</v>
      </c>
      <c r="J57" s="25">
        <f t="shared" si="4"/>
        <v>0</v>
      </c>
      <c r="K57" s="10" t="s">
        <v>27</v>
      </c>
      <c r="L57" s="20"/>
    </row>
    <row r="58" spans="2:13" ht="39.950000000000003" customHeight="1" x14ac:dyDescent="0.2">
      <c r="B58" s="24" t="s">
        <v>25</v>
      </c>
      <c r="C58" s="24" t="s">
        <v>26</v>
      </c>
      <c r="D58" s="23" t="s">
        <v>82</v>
      </c>
      <c r="E58" s="22">
        <v>45203</v>
      </c>
      <c r="F58" s="11">
        <v>93333.33</v>
      </c>
      <c r="G58" s="21">
        <v>45657</v>
      </c>
      <c r="H58" s="11">
        <v>93333.33</v>
      </c>
      <c r="I58" s="25" t="s">
        <v>137</v>
      </c>
      <c r="J58" s="25">
        <f t="shared" si="4"/>
        <v>0</v>
      </c>
      <c r="K58" s="10" t="s">
        <v>27</v>
      </c>
      <c r="L58" s="20"/>
    </row>
    <row r="59" spans="2:13" ht="39.950000000000003" customHeight="1" x14ac:dyDescent="0.2">
      <c r="B59" s="24" t="s">
        <v>21</v>
      </c>
      <c r="C59" s="18" t="s">
        <v>22</v>
      </c>
      <c r="D59" s="23" t="s">
        <v>91</v>
      </c>
      <c r="E59" s="22">
        <v>45203</v>
      </c>
      <c r="F59" s="11">
        <v>98013</v>
      </c>
      <c r="G59" s="21">
        <v>45291</v>
      </c>
      <c r="H59" s="11">
        <v>98013</v>
      </c>
      <c r="I59" s="25" t="s">
        <v>137</v>
      </c>
      <c r="J59" s="25">
        <f t="shared" si="4"/>
        <v>0</v>
      </c>
      <c r="K59" s="10" t="s">
        <v>27</v>
      </c>
      <c r="L59" s="20"/>
    </row>
    <row r="60" spans="2:13" ht="39.950000000000003" customHeight="1" x14ac:dyDescent="0.2">
      <c r="B60" s="27" t="s">
        <v>33</v>
      </c>
      <c r="C60" s="24" t="s">
        <v>34</v>
      </c>
      <c r="D60" s="23" t="s">
        <v>133</v>
      </c>
      <c r="E60" s="22">
        <v>45203</v>
      </c>
      <c r="F60" s="11">
        <v>21481.200000000001</v>
      </c>
      <c r="G60" s="21">
        <v>45657</v>
      </c>
      <c r="H60" s="11">
        <v>21481.200000000001</v>
      </c>
      <c r="I60" s="25" t="s">
        <v>137</v>
      </c>
      <c r="J60" s="25">
        <f t="shared" si="4"/>
        <v>0</v>
      </c>
      <c r="K60" s="10" t="s">
        <v>27</v>
      </c>
      <c r="L60" s="20"/>
    </row>
    <row r="61" spans="2:13" ht="51.75" customHeight="1" x14ac:dyDescent="0.2">
      <c r="B61" s="29" t="s">
        <v>40</v>
      </c>
      <c r="C61" s="24" t="s">
        <v>88</v>
      </c>
      <c r="D61" s="23" t="s">
        <v>89</v>
      </c>
      <c r="E61" s="22">
        <v>45204</v>
      </c>
      <c r="F61" s="11">
        <v>405094</v>
      </c>
      <c r="G61" s="21">
        <v>45657</v>
      </c>
      <c r="H61" s="11">
        <v>405094</v>
      </c>
      <c r="I61" s="25" t="s">
        <v>137</v>
      </c>
      <c r="J61" s="25">
        <f t="shared" si="4"/>
        <v>0</v>
      </c>
      <c r="K61" s="10" t="s">
        <v>27</v>
      </c>
      <c r="L61" s="20"/>
    </row>
    <row r="62" spans="2:13" ht="51.75" customHeight="1" x14ac:dyDescent="0.2">
      <c r="B62" s="24" t="s">
        <v>114</v>
      </c>
      <c r="C62" s="24" t="s">
        <v>116</v>
      </c>
      <c r="D62" s="23" t="s">
        <v>118</v>
      </c>
      <c r="E62" s="22">
        <v>45204</v>
      </c>
      <c r="F62" s="11">
        <v>10250</v>
      </c>
      <c r="G62" s="21">
        <v>45291</v>
      </c>
      <c r="H62" s="11">
        <v>10250</v>
      </c>
      <c r="I62" s="25" t="s">
        <v>137</v>
      </c>
      <c r="J62" s="25">
        <f t="shared" si="4"/>
        <v>0</v>
      </c>
      <c r="K62" s="10" t="s">
        <v>27</v>
      </c>
      <c r="L62" s="20"/>
    </row>
    <row r="63" spans="2:13" ht="51.75" customHeight="1" x14ac:dyDescent="0.2">
      <c r="B63" s="24" t="s">
        <v>32</v>
      </c>
      <c r="C63" s="24" t="s">
        <v>93</v>
      </c>
      <c r="D63" s="23" t="s">
        <v>94</v>
      </c>
      <c r="E63" s="22">
        <v>45205</v>
      </c>
      <c r="F63" s="11">
        <v>1500120.04</v>
      </c>
      <c r="G63" s="21">
        <v>45291</v>
      </c>
      <c r="H63" s="11">
        <v>1500120.04</v>
      </c>
      <c r="I63" s="25" t="s">
        <v>137</v>
      </c>
      <c r="J63" s="25">
        <f t="shared" si="4"/>
        <v>0</v>
      </c>
      <c r="K63" s="10" t="s">
        <v>27</v>
      </c>
      <c r="L63" s="20"/>
    </row>
    <row r="64" spans="2:13" ht="51.75" customHeight="1" x14ac:dyDescent="0.2">
      <c r="B64" s="24" t="s">
        <v>114</v>
      </c>
      <c r="C64" s="24" t="s">
        <v>116</v>
      </c>
      <c r="D64" s="23" t="s">
        <v>119</v>
      </c>
      <c r="E64" s="22">
        <v>45208</v>
      </c>
      <c r="F64" s="11">
        <v>10250</v>
      </c>
      <c r="G64" s="21">
        <v>45291</v>
      </c>
      <c r="H64" s="11">
        <v>10250</v>
      </c>
      <c r="I64" s="25" t="s">
        <v>137</v>
      </c>
      <c r="J64" s="25">
        <f t="shared" si="4"/>
        <v>0</v>
      </c>
      <c r="K64" s="10" t="s">
        <v>27</v>
      </c>
      <c r="L64" s="20"/>
    </row>
    <row r="65" spans="2:12" ht="39.950000000000003" customHeight="1" x14ac:dyDescent="0.2">
      <c r="B65" s="9" t="s">
        <v>23</v>
      </c>
      <c r="C65" s="18" t="s">
        <v>30</v>
      </c>
      <c r="D65" s="23" t="s">
        <v>92</v>
      </c>
      <c r="E65" s="22">
        <v>45210</v>
      </c>
      <c r="F65" s="11">
        <v>6028.81</v>
      </c>
      <c r="G65" s="21">
        <v>45657</v>
      </c>
      <c r="H65" s="11">
        <v>6028.81</v>
      </c>
      <c r="I65" s="25" t="s">
        <v>137</v>
      </c>
      <c r="J65" s="25">
        <f t="shared" si="4"/>
        <v>0</v>
      </c>
      <c r="K65" s="10" t="s">
        <v>27</v>
      </c>
      <c r="L65" s="20"/>
    </row>
    <row r="66" spans="2:12" ht="39.950000000000003" customHeight="1" x14ac:dyDescent="0.2">
      <c r="B66" s="24" t="s">
        <v>114</v>
      </c>
      <c r="C66" s="24" t="s">
        <v>116</v>
      </c>
      <c r="D66" s="23" t="s">
        <v>120</v>
      </c>
      <c r="E66" s="22">
        <v>45211</v>
      </c>
      <c r="F66" s="11">
        <v>10250</v>
      </c>
      <c r="G66" s="21">
        <v>45291</v>
      </c>
      <c r="H66" s="11">
        <v>10250</v>
      </c>
      <c r="I66" s="25" t="s">
        <v>137</v>
      </c>
      <c r="J66" s="25">
        <f t="shared" si="4"/>
        <v>0</v>
      </c>
      <c r="K66" s="10" t="s">
        <v>27</v>
      </c>
      <c r="L66" s="20"/>
    </row>
    <row r="67" spans="2:12" ht="39.950000000000003" customHeight="1" x14ac:dyDescent="0.2">
      <c r="B67" s="24" t="s">
        <v>125</v>
      </c>
      <c r="C67" s="24" t="s">
        <v>126</v>
      </c>
      <c r="D67" s="23" t="s">
        <v>127</v>
      </c>
      <c r="E67" s="22">
        <v>45211</v>
      </c>
      <c r="F67" s="11">
        <v>1975000</v>
      </c>
      <c r="G67" s="21">
        <v>45657</v>
      </c>
      <c r="H67" s="11">
        <v>1975000</v>
      </c>
      <c r="I67" s="25" t="s">
        <v>137</v>
      </c>
      <c r="J67" s="25">
        <f t="shared" si="4"/>
        <v>0</v>
      </c>
      <c r="K67" s="10" t="s">
        <v>27</v>
      </c>
      <c r="L67" s="20"/>
    </row>
    <row r="68" spans="2:12" ht="39.950000000000003" customHeight="1" x14ac:dyDescent="0.2">
      <c r="B68" s="27" t="s">
        <v>33</v>
      </c>
      <c r="C68" s="24" t="s">
        <v>34</v>
      </c>
      <c r="D68" s="23" t="s">
        <v>134</v>
      </c>
      <c r="E68" s="22">
        <v>45211</v>
      </c>
      <c r="F68" s="11">
        <v>9282</v>
      </c>
      <c r="G68" s="21">
        <v>45657</v>
      </c>
      <c r="H68" s="11">
        <v>9282</v>
      </c>
      <c r="I68" s="25" t="s">
        <v>137</v>
      </c>
      <c r="J68" s="25">
        <f t="shared" si="4"/>
        <v>0</v>
      </c>
      <c r="K68" s="10" t="s">
        <v>27</v>
      </c>
      <c r="L68" s="20"/>
    </row>
    <row r="69" spans="2:12" ht="39.950000000000003" customHeight="1" x14ac:dyDescent="0.2">
      <c r="B69" s="9" t="s">
        <v>104</v>
      </c>
      <c r="C69" s="18" t="s">
        <v>107</v>
      </c>
      <c r="D69" s="23" t="s">
        <v>108</v>
      </c>
      <c r="E69" s="22">
        <v>45215</v>
      </c>
      <c r="F69" s="11">
        <v>43601</v>
      </c>
      <c r="G69" s="21">
        <v>45291</v>
      </c>
      <c r="H69" s="11">
        <v>43601</v>
      </c>
      <c r="I69" s="25" t="s">
        <v>137</v>
      </c>
      <c r="J69" s="25">
        <f t="shared" si="4"/>
        <v>0</v>
      </c>
      <c r="K69" s="10" t="s">
        <v>27</v>
      </c>
      <c r="L69" s="20"/>
    </row>
    <row r="70" spans="2:12" ht="39.950000000000003" customHeight="1" x14ac:dyDescent="0.2">
      <c r="B70" s="9" t="s">
        <v>122</v>
      </c>
      <c r="C70" s="18" t="s">
        <v>123</v>
      </c>
      <c r="D70" s="23" t="s">
        <v>124</v>
      </c>
      <c r="E70" s="22">
        <v>45215</v>
      </c>
      <c r="F70" s="11">
        <v>1435557.34</v>
      </c>
      <c r="G70" s="21">
        <v>45654</v>
      </c>
      <c r="H70" s="11">
        <v>1435557.34</v>
      </c>
      <c r="I70" s="25" t="s">
        <v>137</v>
      </c>
      <c r="J70" s="25">
        <f t="shared" si="4"/>
        <v>0</v>
      </c>
      <c r="K70" s="10" t="s">
        <v>27</v>
      </c>
      <c r="L70" s="20"/>
    </row>
    <row r="71" spans="2:12" ht="39.950000000000003" customHeight="1" x14ac:dyDescent="0.2">
      <c r="B71" s="9" t="s">
        <v>109</v>
      </c>
      <c r="C71" s="18" t="s">
        <v>110</v>
      </c>
      <c r="D71" s="23" t="s">
        <v>111</v>
      </c>
      <c r="E71" s="22">
        <v>45216</v>
      </c>
      <c r="F71" s="11">
        <v>63838</v>
      </c>
      <c r="G71" s="21">
        <v>45291</v>
      </c>
      <c r="H71" s="11">
        <v>63838</v>
      </c>
      <c r="I71" s="25" t="s">
        <v>137</v>
      </c>
      <c r="J71" s="25">
        <f t="shared" si="4"/>
        <v>0</v>
      </c>
      <c r="K71" s="10" t="s">
        <v>27</v>
      </c>
      <c r="L71" s="20"/>
    </row>
    <row r="72" spans="2:12" ht="39.950000000000003" customHeight="1" x14ac:dyDescent="0.2">
      <c r="B72" s="9" t="s">
        <v>104</v>
      </c>
      <c r="C72" s="18" t="s">
        <v>105</v>
      </c>
      <c r="D72" s="23" t="s">
        <v>106</v>
      </c>
      <c r="E72" s="22">
        <v>45217</v>
      </c>
      <c r="F72" s="11">
        <v>33630</v>
      </c>
      <c r="G72" s="21">
        <v>45657</v>
      </c>
      <c r="H72" s="11">
        <v>33630</v>
      </c>
      <c r="I72" s="25" t="s">
        <v>137</v>
      </c>
      <c r="J72" s="25">
        <f t="shared" si="4"/>
        <v>0</v>
      </c>
      <c r="K72" s="10" t="s">
        <v>27</v>
      </c>
      <c r="L72" s="20"/>
    </row>
    <row r="73" spans="2:12" ht="39.950000000000003" customHeight="1" x14ac:dyDescent="0.2">
      <c r="B73" s="24" t="s">
        <v>114</v>
      </c>
      <c r="C73" s="24" t="s">
        <v>116</v>
      </c>
      <c r="D73" s="23" t="s">
        <v>121</v>
      </c>
      <c r="E73" s="22">
        <v>45217</v>
      </c>
      <c r="F73" s="11">
        <v>10250</v>
      </c>
      <c r="G73" s="21">
        <v>45291</v>
      </c>
      <c r="H73" s="11">
        <v>10250</v>
      </c>
      <c r="I73" s="25" t="s">
        <v>137</v>
      </c>
      <c r="J73" s="25">
        <f t="shared" si="4"/>
        <v>0</v>
      </c>
      <c r="K73" s="10" t="s">
        <v>27</v>
      </c>
      <c r="L73" s="20"/>
    </row>
    <row r="74" spans="2:12" ht="39.950000000000003" customHeight="1" x14ac:dyDescent="0.2">
      <c r="B74" s="27" t="s">
        <v>33</v>
      </c>
      <c r="C74" s="24" t="s">
        <v>34</v>
      </c>
      <c r="D74" s="23" t="s">
        <v>135</v>
      </c>
      <c r="E74" s="22">
        <v>45217</v>
      </c>
      <c r="F74" s="11">
        <v>86190</v>
      </c>
      <c r="G74" s="21">
        <v>45657</v>
      </c>
      <c r="H74" s="11">
        <v>86190</v>
      </c>
      <c r="I74" s="25" t="s">
        <v>137</v>
      </c>
      <c r="J74" s="25">
        <f t="shared" si="4"/>
        <v>0</v>
      </c>
      <c r="K74" s="10" t="s">
        <v>27</v>
      </c>
      <c r="L74" s="20"/>
    </row>
    <row r="75" spans="2:12" s="7" customFormat="1" ht="35.1" customHeight="1" x14ac:dyDescent="0.25">
      <c r="B75" s="5" t="s">
        <v>4</v>
      </c>
      <c r="C75" s="6"/>
      <c r="D75" s="6"/>
      <c r="E75" s="6"/>
      <c r="F75" s="15">
        <f>SUM(F44:F74)</f>
        <v>12437424.120000001</v>
      </c>
      <c r="G75" s="6"/>
      <c r="H75" s="14">
        <f>SUM(H44:H74)</f>
        <v>11640264.120000001</v>
      </c>
      <c r="I75" s="14">
        <f>SUM(I17:I74)</f>
        <v>797160</v>
      </c>
      <c r="J75" s="16">
        <f>F75-H75-I75</f>
        <v>0</v>
      </c>
      <c r="K75" s="6"/>
    </row>
    <row r="76" spans="2:12" ht="15" customHeight="1" x14ac:dyDescent="0.2">
      <c r="B76" s="37" t="s">
        <v>2</v>
      </c>
      <c r="C76" s="37"/>
      <c r="D76" s="37"/>
      <c r="E76" s="37"/>
      <c r="F76" s="37"/>
      <c r="G76" s="37"/>
      <c r="H76" s="37"/>
      <c r="I76" s="37"/>
      <c r="J76" s="37"/>
      <c r="K76" s="37"/>
    </row>
    <row r="77" spans="2:12" ht="15" customHeight="1" x14ac:dyDescent="0.2">
      <c r="B77" s="33" t="s">
        <v>38</v>
      </c>
      <c r="C77" s="33"/>
      <c r="D77" s="33"/>
      <c r="E77" s="33"/>
      <c r="F77" s="33"/>
      <c r="G77" s="33"/>
      <c r="H77" s="33"/>
      <c r="I77" s="33"/>
      <c r="J77" s="33"/>
      <c r="K77" s="33"/>
    </row>
    <row r="78" spans="2:12" ht="15" customHeight="1" x14ac:dyDescent="0.2">
      <c r="B78" s="33" t="s">
        <v>39</v>
      </c>
      <c r="C78" s="33"/>
      <c r="D78" s="33"/>
      <c r="E78" s="33"/>
      <c r="F78" s="33"/>
      <c r="G78" s="33"/>
      <c r="H78" s="33"/>
      <c r="I78" s="33"/>
      <c r="J78" s="33"/>
      <c r="K78" s="33"/>
    </row>
    <row r="79" spans="2:12" ht="15" customHeight="1" x14ac:dyDescent="0.2">
      <c r="B79" s="2"/>
      <c r="C79" s="2"/>
      <c r="D79" s="2"/>
      <c r="E79" s="2"/>
      <c r="F79" s="2"/>
      <c r="G79" s="2"/>
      <c r="H79" s="4"/>
      <c r="I79" s="4"/>
      <c r="J79" s="2"/>
      <c r="K79" s="2"/>
    </row>
    <row r="80" spans="2:12" ht="15" customHeight="1" x14ac:dyDescent="0.2">
      <c r="B80" s="2"/>
      <c r="C80" s="2"/>
      <c r="D80" s="2"/>
      <c r="E80" s="2"/>
      <c r="F80" s="2"/>
      <c r="G80" s="2"/>
      <c r="H80" s="4"/>
      <c r="I80" s="4"/>
      <c r="J80" s="2"/>
      <c r="K80" s="2"/>
    </row>
    <row r="81" spans="2:11" ht="15" customHeight="1" x14ac:dyDescent="0.2">
      <c r="B81" s="2"/>
      <c r="C81" s="2"/>
      <c r="D81" s="2"/>
      <c r="E81" s="2"/>
      <c r="F81" s="2"/>
      <c r="G81" s="2"/>
      <c r="H81" s="4"/>
      <c r="I81" s="4"/>
      <c r="J81" s="2"/>
      <c r="K81" s="2"/>
    </row>
    <row r="82" spans="2:11" ht="15" customHeight="1" x14ac:dyDescent="0.2">
      <c r="B82" s="2"/>
      <c r="C82" s="2"/>
      <c r="D82" s="2"/>
      <c r="E82" s="2"/>
      <c r="F82" s="2"/>
      <c r="G82" s="2"/>
      <c r="H82" s="4"/>
      <c r="I82" s="4"/>
      <c r="J82" s="2"/>
      <c r="K82" s="2"/>
    </row>
    <row r="83" spans="2:11" ht="15" customHeight="1" x14ac:dyDescent="0.2">
      <c r="B83" s="2"/>
      <c r="C83" s="2"/>
      <c r="D83" s="2"/>
      <c r="E83" s="2"/>
      <c r="F83" s="2"/>
      <c r="G83" s="2"/>
      <c r="H83" s="4"/>
      <c r="I83" s="4"/>
      <c r="J83" s="2"/>
      <c r="K83" s="2"/>
    </row>
    <row r="84" spans="2:11" ht="15" customHeight="1" x14ac:dyDescent="0.2"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2:11" s="1" customFormat="1" ht="15.75" x14ac:dyDescent="0.2">
      <c r="B85" s="32" t="s">
        <v>16</v>
      </c>
      <c r="C85" s="32"/>
      <c r="D85" s="32"/>
      <c r="E85" s="32"/>
      <c r="F85" s="32"/>
      <c r="G85" s="32"/>
      <c r="H85" s="32"/>
      <c r="I85" s="32"/>
      <c r="J85" s="32"/>
      <c r="K85" s="32"/>
    </row>
    <row r="86" spans="2:11" s="1" customFormat="1" ht="15" x14ac:dyDescent="0.2">
      <c r="B86" s="31" t="s">
        <v>3</v>
      </c>
      <c r="C86" s="31"/>
      <c r="D86" s="31"/>
      <c r="E86" s="31"/>
      <c r="F86" s="31"/>
      <c r="G86" s="31"/>
      <c r="H86" s="31"/>
      <c r="I86" s="31"/>
      <c r="J86" s="31"/>
      <c r="K86" s="31"/>
    </row>
    <row r="87" spans="2:11" s="1" customFormat="1" ht="15" x14ac:dyDescent="0.2">
      <c r="B87" s="31" t="s">
        <v>17</v>
      </c>
      <c r="C87" s="31"/>
      <c r="D87" s="31"/>
      <c r="E87" s="31"/>
      <c r="F87" s="31"/>
      <c r="G87" s="31"/>
      <c r="H87" s="31"/>
      <c r="I87" s="31"/>
      <c r="J87" s="31"/>
      <c r="K87" s="31"/>
    </row>
    <row r="88" spans="2:11" x14ac:dyDescent="0.2">
      <c r="B88" s="3"/>
      <c r="C88" s="3"/>
      <c r="D88" s="3"/>
      <c r="E88" s="3"/>
      <c r="F88" s="3"/>
      <c r="G88" s="3"/>
      <c r="H88" s="3"/>
      <c r="I88" s="3"/>
      <c r="J88" s="3"/>
      <c r="K88" s="3"/>
    </row>
  </sheetData>
  <sheetProtection algorithmName="SHA-512" hashValue="LM2nfxOeG8F0/qADBzI7AgxBxYl4zCBxVqqY4ySxo8h2lF/oPERLOD2gPMdTRfjiUTQNGYq6iDnwEzNLiVLeCw==" saltValue="V0UK24ox1qdBZjPNHF8rSw==" spinCount="100000" sheet="1" objects="1" scenarios="1"/>
  <mergeCells count="11">
    <mergeCell ref="B86:K86"/>
    <mergeCell ref="B87:K87"/>
    <mergeCell ref="B85:K85"/>
    <mergeCell ref="B78:K78"/>
    <mergeCell ref="B10:K10"/>
    <mergeCell ref="B12:K12"/>
    <mergeCell ref="B14:K14"/>
    <mergeCell ref="B76:K76"/>
    <mergeCell ref="B77:K77"/>
    <mergeCell ref="B11:K11"/>
    <mergeCell ref="B13:K13"/>
  </mergeCells>
  <printOptions horizontalCentered="1"/>
  <pageMargins left="0.82677165354330717" right="0.82677165354330717" top="0.74803149606299213" bottom="0.74803149606299213" header="0.31496062992125984" footer="0.31496062992125984"/>
  <pageSetup paperSize="9" scale="60" fitToWidth="0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Table 1</vt:lpstr>
      <vt:lpstr>'Table 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conciliacion bancaria</cp:lastModifiedBy>
  <cp:lastPrinted>2023-11-09T18:09:55Z</cp:lastPrinted>
  <dcterms:created xsi:type="dcterms:W3CDTF">2022-08-23T14:37:23Z</dcterms:created>
  <dcterms:modified xsi:type="dcterms:W3CDTF">2023-11-09T19:39:37Z</dcterms:modified>
</cp:coreProperties>
</file>